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codeName="ThisWorkbook"/>
  <xr:revisionPtr revIDLastSave="0" documentId="13_ncr:1_{6B6AD4AF-B275-4155-BE8A-C05E87F8B488}" xr6:coauthVersionLast="47" xr6:coauthVersionMax="47" xr10:uidLastSave="{00000000-0000-0000-0000-000000000000}"/>
  <bookViews>
    <workbookView xWindow="-108" yWindow="-108" windowWidth="30936" windowHeight="16896" xr2:uid="{00000000-000D-0000-FFFF-FFFF00000000}"/>
  </bookViews>
  <sheets>
    <sheet name="Excel Project Schedule Template" sheetId="9" r:id="rId1"/>
    <sheet name="Project Schedule Instructions" sheetId="10" r:id="rId2"/>
  </sheets>
  <definedNames>
    <definedName name="prevWBS" localSheetId="0">'Excel Project Schedule Template'!$C1048576</definedName>
    <definedName name="_xlnm.Print_Area" localSheetId="0">'Excel Project Schedule Template'!$C$3:$AW$26</definedName>
    <definedName name="_xlnm.Print_Titles" localSheetId="0">'Excel Project Schedule Template'!$6:$8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9" l="1"/>
  <c r="F18" i="9"/>
  <c r="G18" i="9"/>
  <c r="H18" i="9"/>
  <c r="F19" i="9"/>
  <c r="G19" i="9"/>
  <c r="H19" i="9"/>
  <c r="F14" i="9"/>
  <c r="G14" i="9"/>
  <c r="H14" i="9"/>
  <c r="F17" i="9"/>
  <c r="G17" i="9"/>
  <c r="H17" i="9"/>
  <c r="F13" i="9"/>
  <c r="G13" i="9"/>
  <c r="H13" i="9"/>
  <c r="I12" i="9"/>
  <c r="G26" i="9" l="1"/>
  <c r="G25" i="9"/>
  <c r="G23" i="9"/>
  <c r="G22" i="9"/>
  <c r="G21" i="9"/>
  <c r="G16" i="9"/>
  <c r="G12" i="9"/>
  <c r="F26" i="9" l="1"/>
  <c r="F25" i="9"/>
  <c r="F22" i="9"/>
  <c r="F21" i="9"/>
  <c r="F16" i="9"/>
  <c r="F12" i="9"/>
  <c r="E24" i="9"/>
  <c r="D24" i="9"/>
  <c r="D20" i="9"/>
  <c r="E20" i="9"/>
  <c r="E11" i="9"/>
  <c r="D15" i="9"/>
  <c r="D11" i="9"/>
  <c r="F24" i="9" l="1"/>
  <c r="F15" i="9"/>
  <c r="F11" i="9"/>
  <c r="F23" i="9"/>
  <c r="F20" i="9" s="1"/>
  <c r="H12" i="9"/>
  <c r="J12" i="9" s="1"/>
  <c r="H25" i="9"/>
  <c r="H23" i="9"/>
  <c r="H22" i="9"/>
  <c r="H21" i="9"/>
  <c r="H16" i="9"/>
  <c r="J27" i="9"/>
  <c r="E15" i="9"/>
  <c r="E10" i="9" s="1"/>
  <c r="F10" i="9" l="1"/>
  <c r="I13" i="9"/>
  <c r="G20" i="9"/>
  <c r="G11" i="9"/>
  <c r="G24" i="9"/>
  <c r="D10" i="9"/>
  <c r="G10" i="9" s="1"/>
  <c r="G15" i="9"/>
  <c r="J13" i="9" l="1"/>
  <c r="I14" i="9" s="1"/>
  <c r="J14" i="9" s="1"/>
  <c r="I16" i="9" s="1"/>
  <c r="J16" i="9" s="1"/>
  <c r="O5" i="9"/>
  <c r="S8" i="9" s="1"/>
  <c r="R8" i="9" s="1"/>
  <c r="Q8" i="9" s="1"/>
  <c r="P8" i="9" s="1"/>
  <c r="O8" i="9" s="1"/>
  <c r="O9" i="9" s="1"/>
  <c r="R9" i="9" l="1"/>
  <c r="S9" i="9"/>
  <c r="Q9" i="9"/>
  <c r="P9" i="9"/>
  <c r="T5" i="9"/>
  <c r="Y5" i="9" s="1"/>
  <c r="AD5" i="9" s="1"/>
  <c r="AI5" i="9" s="1"/>
  <c r="AN5" i="9" s="1"/>
  <c r="AS5" i="9" s="1"/>
  <c r="T8" i="9"/>
  <c r="I17" i="9" l="1"/>
  <c r="U8" i="9"/>
  <c r="T9" i="9"/>
  <c r="J17" i="9" l="1"/>
  <c r="I18" i="9" s="1"/>
  <c r="J18" i="9" s="1"/>
  <c r="I19" i="9" s="1"/>
  <c r="V8" i="9"/>
  <c r="U9" i="9"/>
  <c r="J19" i="9" l="1"/>
  <c r="I21" i="9" s="1"/>
  <c r="W8" i="9"/>
  <c r="V9" i="9"/>
  <c r="J21" i="9" l="1"/>
  <c r="I22" i="9" s="1"/>
  <c r="X8" i="9"/>
  <c r="Y8" i="9" s="1"/>
  <c r="Z8" i="9" s="1"/>
  <c r="AA8" i="9" s="1"/>
  <c r="AB8" i="9" s="1"/>
  <c r="AC8" i="9" s="1"/>
  <c r="AD8" i="9" s="1"/>
  <c r="AE8" i="9" s="1"/>
  <c r="AF8" i="9" s="1"/>
  <c r="AG8" i="9" s="1"/>
  <c r="AH8" i="9" s="1"/>
  <c r="AI8" i="9" s="1"/>
  <c r="W9" i="9"/>
  <c r="J22" i="9" l="1"/>
  <c r="I23" i="9" s="1"/>
  <c r="J23" i="9" s="1"/>
  <c r="I25" i="9" s="1"/>
  <c r="J25" i="9" s="1"/>
  <c r="I26" i="9" s="1"/>
  <c r="J26" i="9" s="1"/>
  <c r="AJ8" i="9"/>
  <c r="AI9" i="9"/>
  <c r="X9" i="9"/>
  <c r="AK8" i="9" l="1"/>
  <c r="AJ9" i="9"/>
  <c r="Y9" i="9"/>
  <c r="AL8" i="9" l="1"/>
  <c r="AK9" i="9"/>
  <c r="Z9" i="9"/>
  <c r="AM8" i="9" l="1"/>
  <c r="AL9" i="9"/>
  <c r="AA9" i="9"/>
  <c r="AN8" i="9" l="1"/>
  <c r="AM9" i="9"/>
  <c r="AB9" i="9"/>
  <c r="AO8" i="9" l="1"/>
  <c r="AN9" i="9"/>
  <c r="AC9" i="9"/>
  <c r="AP8" i="9" l="1"/>
  <c r="AO9" i="9"/>
  <c r="AQ8" i="9" l="1"/>
  <c r="AP9" i="9"/>
  <c r="AR8" i="9" l="1"/>
  <c r="AQ9" i="9"/>
  <c r="AD9" i="9"/>
  <c r="AS8" i="9" l="1"/>
  <c r="AR9" i="9"/>
  <c r="AE9" i="9"/>
  <c r="AT8" i="9" l="1"/>
  <c r="AS9" i="9"/>
  <c r="AF9" i="9"/>
  <c r="AU8" i="9" l="1"/>
  <c r="AT9" i="9"/>
  <c r="AG9" i="9"/>
  <c r="AV8" i="9" l="1"/>
  <c r="AU9" i="9"/>
  <c r="AH9" i="9"/>
  <c r="AW8" i="9" l="1"/>
  <c r="AV9" i="9"/>
  <c r="AW9" i="9" l="1"/>
</calcChain>
</file>

<file path=xl/sharedStrings.xml><?xml version="1.0" encoding="utf-8"?>
<sst xmlns="http://schemas.openxmlformats.org/spreadsheetml/2006/main" count="32" uniqueCount="30">
  <si>
    <t>PROJECT START DATE</t>
  </si>
  <si>
    <t>% 
Complete</t>
  </si>
  <si>
    <t>Task</t>
  </si>
  <si>
    <t>Actual
Hours</t>
  </si>
  <si>
    <t>Hours
Remaining</t>
  </si>
  <si>
    <t>% Hours
Used</t>
  </si>
  <si>
    <t>Remodel Project</t>
  </si>
  <si>
    <t>Preparing Site Design</t>
  </si>
  <si>
    <t>Task 1</t>
  </si>
  <si>
    <t>Task 2</t>
  </si>
  <si>
    <t>Task 3</t>
  </si>
  <si>
    <t>Days</t>
  </si>
  <si>
    <t>SCROLL TO WEEK #</t>
  </si>
  <si>
    <t>Preparing Plans</t>
  </si>
  <si>
    <t>Design Review</t>
  </si>
  <si>
    <t>Design Complete</t>
  </si>
  <si>
    <t>Plan Resources</t>
  </si>
  <si>
    <t>Readiness Reviews</t>
  </si>
  <si>
    <t>Phase 1</t>
  </si>
  <si>
    <t>Phase 2</t>
  </si>
  <si>
    <t>Make beautiful timelines in PowerPoint for important meetings.</t>
  </si>
  <si>
    <t>Instantly turn Excel data into PowerPoint slides with the Office Timeline add-in for PowerPoint.</t>
  </si>
  <si>
    <t>www.officetimeline.com</t>
  </si>
  <si>
    <t>Excel Project Schedule Template</t>
  </si>
  <si>
    <t>Validation Procedures</t>
  </si>
  <si>
    <t>Create Staffing Plan</t>
  </si>
  <si>
    <t>Implementation</t>
  </si>
  <si>
    <t>Planned
Hours</t>
  </si>
  <si>
    <t>Planned Start Date</t>
  </si>
  <si>
    <t>Planned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</si>
</sst>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d"/>
    <numFmt numFmtId="165" formatCode="mmm\-d"/>
    <numFmt numFmtId="166" formatCode="d\-mmm\-yyyy\ \(dddd\)"/>
    <numFmt numFmtId="167" formatCode="0\ &quot;hrs&quot;"/>
    <numFmt numFmtId="168" formatCode="[$-409]d\-mmm\-yy;@"/>
  </numFmts>
  <fonts count="59"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9"/>
      <color rgb="FF000000"/>
      <name val="Century Gothic"/>
      <family val="2"/>
    </font>
    <font>
      <sz val="14"/>
      <color rgb="FF000000"/>
      <name val="Century Gothic"/>
      <family val="2"/>
    </font>
    <font>
      <sz val="8"/>
      <color theme="1" tint="0.249977111117893"/>
      <name val="Century Gothic"/>
      <family val="2"/>
    </font>
    <font>
      <b/>
      <sz val="9"/>
      <color theme="1" tint="0.249977111117893"/>
      <name val="Century Gothic"/>
      <family val="2"/>
    </font>
    <font>
      <b/>
      <sz val="9"/>
      <name val="Century Gothic"/>
      <family val="2"/>
    </font>
    <font>
      <sz val="20"/>
      <color theme="1" tint="0.34998626667073579"/>
      <name val="Century Gothic"/>
      <family val="2"/>
    </font>
    <font>
      <b/>
      <sz val="9"/>
      <color theme="0"/>
      <name val="Century Gothic"/>
      <family val="2"/>
    </font>
    <font>
      <b/>
      <sz val="9"/>
      <color theme="1" tint="0.34998626667073579"/>
      <name val="Century Gothic"/>
      <family val="2"/>
    </font>
    <font>
      <b/>
      <sz val="9"/>
      <color theme="1"/>
      <name val="Century Gothic"/>
      <family val="2"/>
    </font>
    <font>
      <sz val="9"/>
      <color theme="1"/>
      <name val="Century Gothic"/>
      <family val="2"/>
    </font>
    <font>
      <b/>
      <sz val="9"/>
      <color rgb="FF000000"/>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sz val="12"/>
      <color theme="1" tint="0.24994659260841701"/>
      <name val="Century Gothic"/>
      <family val="2"/>
    </font>
    <font>
      <u/>
      <sz val="12"/>
      <color theme="0"/>
      <name val="Segoe UI"/>
      <family val="2"/>
    </font>
    <font>
      <sz val="12"/>
      <color theme="0" tint="-4.9989318521683403E-2"/>
      <name val="Century Gothic"/>
      <family val="2"/>
    </font>
    <font>
      <sz val="12"/>
      <color theme="0"/>
      <name val="Century Gothic"/>
      <family val="2"/>
      <charset val="238"/>
    </font>
    <font>
      <u/>
      <sz val="11"/>
      <color theme="0"/>
      <name val="Segoe UI"/>
      <family val="2"/>
    </font>
  </fonts>
  <fills count="28">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D24726"/>
        <bgColor rgb="FF000000"/>
      </patternFill>
    </fill>
    <fill>
      <patternFill patternType="solid">
        <fgColor rgb="FF52B161"/>
        <bgColor indexed="64"/>
      </patternFill>
    </fill>
    <fill>
      <patternFill patternType="solid">
        <fgColor theme="0" tint="-0.34998626667073579"/>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style="thin">
        <color theme="0" tint="-0.34998626667073579"/>
      </top>
      <bottom/>
      <diagonal/>
    </border>
    <border>
      <left/>
      <right/>
      <top/>
      <bottom style="thin">
        <color theme="0" tint="-0.14999847407452621"/>
      </bottom>
      <diagonal/>
    </border>
    <border>
      <left style="thin">
        <color theme="0" tint="-0.1499984740745262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rgb="FFEFEFEF"/>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indexed="22"/>
      </top>
      <bottom/>
      <diagonal/>
    </border>
    <border>
      <left/>
      <right/>
      <top style="thin">
        <color rgb="FFEFEFEF"/>
      </top>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
      <left/>
      <right/>
      <top style="thin">
        <color theme="0" tint="-4.9989318521683403E-2"/>
      </top>
      <bottom/>
      <diagonal/>
    </border>
    <border>
      <left/>
      <right style="thin">
        <color indexed="64"/>
      </right>
      <top/>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8" fontId="52" fillId="0" borderId="0" applyFill="0" applyBorder="0" applyProtection="0">
      <alignment horizontal="left"/>
    </xf>
    <xf numFmtId="0" fontId="55" fillId="0" borderId="0" applyNumberFormat="0" applyFill="0" applyBorder="0" applyAlignment="0" applyProtection="0"/>
  </cellStyleXfs>
  <cellXfs count="109">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0" fontId="34" fillId="21" borderId="10" xfId="0"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8" fillId="22" borderId="0" xfId="0" applyFont="1" applyFill="1" applyBorder="1" applyAlignment="1" applyProtection="1">
      <alignment vertical="center"/>
      <protection locked="0"/>
    </xf>
    <xf numFmtId="0" fontId="29" fillId="22" borderId="0" xfId="0" applyFont="1" applyFill="1" applyBorder="1" applyAlignment="1" applyProtection="1">
      <alignment vertical="center"/>
      <protection locked="0"/>
    </xf>
    <xf numFmtId="0" fontId="33" fillId="22" borderId="0" xfId="0" applyFont="1" applyFill="1" applyAlignment="1" applyProtection="1">
      <alignment vertical="center"/>
    </xf>
    <xf numFmtId="0" fontId="33" fillId="22" borderId="0" xfId="0" applyNumberFormat="1" applyFont="1" applyFill="1" applyBorder="1" applyAlignment="1" applyProtection="1">
      <alignment vertical="center"/>
    </xf>
    <xf numFmtId="0" fontId="32" fillId="22" borderId="0" xfId="0" applyFont="1" applyFill="1" applyBorder="1" applyAlignment="1" applyProtection="1">
      <alignment horizontal="right" vertical="center" indent="1"/>
    </xf>
    <xf numFmtId="0" fontId="30" fillId="23" borderId="0" xfId="0" applyFont="1" applyFill="1" applyBorder="1" applyAlignment="1" applyProtection="1">
      <alignment vertical="center"/>
    </xf>
    <xf numFmtId="0" fontId="31"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64" fontId="37" fillId="20" borderId="15" xfId="0" applyNumberFormat="1" applyFont="1" applyFill="1" applyBorder="1" applyAlignment="1" applyProtection="1">
      <alignment horizontal="center" vertical="center" shrinkToFit="1"/>
    </xf>
    <xf numFmtId="164" fontId="37" fillId="20" borderId="14" xfId="0" applyNumberFormat="1" applyFont="1" applyFill="1" applyBorder="1" applyAlignment="1" applyProtection="1">
      <alignment horizontal="center" vertical="center" shrinkToFit="1"/>
    </xf>
    <xf numFmtId="164" fontId="37" fillId="22" borderId="18" xfId="0" applyNumberFormat="1" applyFont="1" applyFill="1" applyBorder="1" applyAlignment="1" applyProtection="1">
      <alignment horizontal="center" vertical="center" shrinkToFit="1"/>
    </xf>
    <xf numFmtId="164" fontId="37" fillId="22" borderId="19" xfId="0" applyNumberFormat="1" applyFont="1" applyFill="1" applyBorder="1" applyAlignment="1" applyProtection="1">
      <alignment horizontal="center" vertical="center" shrinkToFit="1"/>
    </xf>
    <xf numFmtId="0" fontId="33" fillId="23" borderId="0" xfId="0" applyFont="1" applyFill="1" applyBorder="1" applyAlignment="1" applyProtection="1">
      <alignment vertical="center"/>
    </xf>
    <xf numFmtId="0" fontId="34" fillId="23" borderId="10" xfId="0" applyFont="1" applyFill="1" applyBorder="1" applyAlignment="1" applyProtection="1">
      <alignment horizontal="center" vertical="center"/>
    </xf>
    <xf numFmtId="0" fontId="24" fillId="21" borderId="21" xfId="0" applyFont="1" applyFill="1" applyBorder="1" applyAlignment="1">
      <alignment vertical="center"/>
    </xf>
    <xf numFmtId="0" fontId="41" fillId="23" borderId="14" xfId="0" applyFont="1" applyFill="1" applyBorder="1" applyAlignment="1" applyProtection="1">
      <alignment horizontal="left" vertical="center" indent="1"/>
    </xf>
    <xf numFmtId="0" fontId="41" fillId="23" borderId="14" xfId="0" applyFont="1" applyFill="1" applyBorder="1" applyAlignment="1" applyProtection="1">
      <alignment horizontal="center" vertical="center" wrapText="1"/>
    </xf>
    <xf numFmtId="0" fontId="42" fillId="22" borderId="20" xfId="0" applyFont="1" applyFill="1" applyBorder="1" applyAlignment="1" applyProtection="1">
      <alignment horizontal="center" vertical="center" wrapText="1"/>
    </xf>
    <xf numFmtId="0" fontId="42" fillId="22" borderId="22" xfId="0" applyFont="1" applyFill="1" applyBorder="1" applyAlignment="1" applyProtection="1">
      <alignment horizontal="center" vertical="center"/>
    </xf>
    <xf numFmtId="9" fontId="22" fillId="21" borderId="0" xfId="44" applyFont="1" applyFill="1" applyProtection="1">
      <protection locked="0"/>
    </xf>
    <xf numFmtId="0" fontId="22" fillId="21" borderId="0" xfId="0" applyNumberFormat="1" applyFont="1" applyFill="1" applyProtection="1">
      <protection locked="0"/>
    </xf>
    <xf numFmtId="0" fontId="34" fillId="21" borderId="10" xfId="0" applyFont="1" applyFill="1" applyBorder="1" applyAlignment="1" applyProtection="1">
      <alignment horizontal="left" vertical="center" wrapText="1" indent="3"/>
    </xf>
    <xf numFmtId="0" fontId="34" fillId="24" borderId="12" xfId="43" applyNumberFormat="1" applyFont="1" applyFill="1" applyBorder="1" applyAlignment="1" applyProtection="1">
      <alignment horizontal="right" vertical="center"/>
    </xf>
    <xf numFmtId="0" fontId="42" fillId="22" borderId="23" xfId="0" applyFont="1" applyFill="1" applyBorder="1" applyAlignment="1" applyProtection="1">
      <alignment horizontal="center" vertical="center"/>
    </xf>
    <xf numFmtId="15" fontId="34" fillId="24" borderId="0" xfId="43" applyNumberFormat="1" applyFont="1" applyFill="1" applyBorder="1" applyAlignment="1" applyProtection="1">
      <alignment horizontal="right" vertical="center"/>
    </xf>
    <xf numFmtId="15" fontId="35" fillId="24" borderId="11" xfId="44" applyNumberFormat="1" applyFont="1" applyFill="1" applyBorder="1" applyAlignment="1" applyProtection="1">
      <alignment horizontal="right" vertical="center"/>
    </xf>
    <xf numFmtId="0" fontId="42" fillId="22" borderId="0" xfId="0" applyFont="1" applyFill="1" applyBorder="1" applyAlignment="1" applyProtection="1">
      <alignment horizontal="center" vertical="center"/>
    </xf>
    <xf numFmtId="167" fontId="34" fillId="21" borderId="10" xfId="0" applyNumberFormat="1" applyFont="1" applyFill="1" applyBorder="1" applyAlignment="1" applyProtection="1">
      <alignment horizontal="center" vertical="center"/>
    </xf>
    <xf numFmtId="167" fontId="34" fillId="24" borderId="10" xfId="0" applyNumberFormat="1" applyFont="1" applyFill="1" applyBorder="1" applyAlignment="1" applyProtection="1">
      <alignment horizontal="center" vertical="center"/>
    </xf>
    <xf numFmtId="0" fontId="40" fillId="21" borderId="0" xfId="0" applyNumberFormat="1" applyFont="1" applyFill="1" applyBorder="1" applyAlignment="1" applyProtection="1">
      <alignment horizontal="left" vertical="top"/>
      <protection locked="0"/>
    </xf>
    <xf numFmtId="0" fontId="38" fillId="22" borderId="0" xfId="0" applyFont="1" applyFill="1" applyBorder="1" applyAlignment="1" applyProtection="1">
      <alignment vertical="center"/>
    </xf>
    <xf numFmtId="0" fontId="38" fillId="21" borderId="25" xfId="0" applyFont="1" applyFill="1" applyBorder="1" applyAlignment="1" applyProtection="1">
      <alignment horizontal="center" vertical="center"/>
    </xf>
    <xf numFmtId="0" fontId="34" fillId="21" borderId="31" xfId="0" applyFont="1" applyFill="1" applyBorder="1" applyAlignment="1" applyProtection="1">
      <alignment horizontal="center" vertical="center"/>
    </xf>
    <xf numFmtId="0" fontId="34" fillId="21" borderId="12" xfId="0" applyFont="1" applyFill="1" applyBorder="1" applyAlignment="1" applyProtection="1">
      <alignment horizontal="center" vertical="center"/>
    </xf>
    <xf numFmtId="0" fontId="34" fillId="21" borderId="30" xfId="0" applyFont="1" applyFill="1" applyBorder="1" applyAlignment="1" applyProtection="1">
      <alignment horizontal="center" vertical="center"/>
    </xf>
    <xf numFmtId="0" fontId="34" fillId="24" borderId="27" xfId="43" applyNumberFormat="1" applyFont="1" applyFill="1" applyBorder="1" applyAlignment="1" applyProtection="1">
      <alignment horizontal="right" vertical="center"/>
    </xf>
    <xf numFmtId="15" fontId="34" fillId="24" borderId="27" xfId="43" applyNumberFormat="1" applyFont="1" applyFill="1" applyBorder="1" applyAlignment="1" applyProtection="1">
      <alignment horizontal="right" vertical="center"/>
    </xf>
    <xf numFmtId="0" fontId="34" fillId="24" borderId="28" xfId="43" applyNumberFormat="1" applyFont="1" applyFill="1" applyBorder="1" applyAlignment="1" applyProtection="1">
      <alignment horizontal="right" vertical="center"/>
    </xf>
    <xf numFmtId="15" fontId="34" fillId="24" borderId="28" xfId="43" applyNumberFormat="1" applyFont="1" applyFill="1" applyBorder="1" applyAlignment="1" applyProtection="1">
      <alignment horizontal="right" vertical="center"/>
    </xf>
    <xf numFmtId="0" fontId="22" fillId="21" borderId="0" xfId="0" applyFont="1" applyFill="1" applyBorder="1" applyProtection="1">
      <protection locked="0"/>
    </xf>
    <xf numFmtId="0" fontId="22" fillId="23" borderId="0" xfId="0" applyFont="1" applyFill="1" applyBorder="1" applyProtection="1">
      <protection locked="0"/>
    </xf>
    <xf numFmtId="0" fontId="42" fillId="22" borderId="0" xfId="0" applyFont="1" applyFill="1" applyBorder="1" applyAlignment="1" applyProtection="1">
      <alignment horizontal="right" vertical="center" indent="1"/>
    </xf>
    <xf numFmtId="9" fontId="35" fillId="24" borderId="11" xfId="44" applyFont="1" applyFill="1" applyBorder="1" applyAlignment="1" applyProtection="1">
      <alignment horizontal="center" vertical="center"/>
    </xf>
    <xf numFmtId="0" fontId="39" fillId="20" borderId="10" xfId="0" applyFont="1" applyFill="1" applyBorder="1" applyAlignment="1" applyProtection="1">
      <alignment horizontal="left" vertical="center" wrapText="1" indent="2"/>
    </xf>
    <xf numFmtId="167" fontId="39" fillId="20" borderId="12" xfId="0" applyNumberFormat="1" applyFont="1" applyFill="1" applyBorder="1" applyAlignment="1" applyProtection="1">
      <alignment horizontal="center" vertical="center"/>
    </xf>
    <xf numFmtId="9" fontId="45" fillId="20" borderId="11" xfId="44" applyFont="1" applyFill="1" applyBorder="1" applyAlignment="1" applyProtection="1">
      <alignment horizontal="center" vertical="center"/>
    </xf>
    <xf numFmtId="0" fontId="39" fillId="20" borderId="12" xfId="43" applyNumberFormat="1" applyFont="1" applyFill="1" applyBorder="1" applyAlignment="1" applyProtection="1">
      <alignment horizontal="right" vertical="center"/>
    </xf>
    <xf numFmtId="0" fontId="39" fillId="20" borderId="0" xfId="43" applyNumberFormat="1" applyFont="1" applyFill="1" applyBorder="1" applyAlignment="1" applyProtection="1">
      <alignment horizontal="right" vertical="center"/>
    </xf>
    <xf numFmtId="15" fontId="45" fillId="20" borderId="11" xfId="44" applyNumberFormat="1" applyFont="1" applyFill="1" applyBorder="1" applyAlignment="1" applyProtection="1">
      <alignment horizontal="right" vertical="center"/>
    </xf>
    <xf numFmtId="9" fontId="43" fillId="20" borderId="32" xfId="44" applyFont="1" applyFill="1" applyBorder="1" applyAlignment="1" applyProtection="1">
      <alignment horizontal="center" vertical="center"/>
    </xf>
    <xf numFmtId="9" fontId="43" fillId="20" borderId="0" xfId="44" applyFont="1" applyFill="1" applyBorder="1" applyAlignment="1" applyProtection="1">
      <alignment horizontal="center" vertical="center"/>
    </xf>
    <xf numFmtId="9" fontId="43" fillId="20" borderId="11" xfId="44" applyFont="1" applyFill="1" applyBorder="1" applyAlignment="1" applyProtection="1">
      <alignment horizontal="center" vertical="center"/>
    </xf>
    <xf numFmtId="0" fontId="48" fillId="23" borderId="0" xfId="0" applyFont="1" applyFill="1" applyAlignment="1">
      <alignment vertical="center"/>
    </xf>
    <xf numFmtId="0" fontId="48" fillId="23" borderId="0" xfId="0" applyFont="1" applyFill="1" applyAlignment="1">
      <alignment horizontal="center"/>
    </xf>
    <xf numFmtId="0" fontId="49" fillId="23" borderId="0" xfId="0" applyFont="1" applyFill="1" applyAlignment="1">
      <alignment vertical="center"/>
    </xf>
    <xf numFmtId="0" fontId="51" fillId="23" borderId="0" xfId="0" applyFont="1" applyFill="1" applyAlignment="1">
      <alignment vertical="center"/>
    </xf>
    <xf numFmtId="168" fontId="53" fillId="23" borderId="0" xfId="45" applyFont="1" applyFill="1">
      <alignment horizontal="left"/>
    </xf>
    <xf numFmtId="0" fontId="50" fillId="23" borderId="0" xfId="34" applyFont="1" applyFill="1" applyBorder="1" applyAlignment="1" applyProtection="1">
      <alignment vertical="center"/>
    </xf>
    <xf numFmtId="0" fontId="54" fillId="23" borderId="0" xfId="0" applyFont="1" applyFill="1" applyAlignment="1">
      <alignment vertical="center"/>
    </xf>
    <xf numFmtId="0" fontId="26" fillId="23" borderId="0" xfId="0" applyFont="1" applyFill="1" applyProtection="1"/>
    <xf numFmtId="0" fontId="54" fillId="23" borderId="0" xfId="0" applyFont="1" applyFill="1" applyAlignment="1">
      <alignment horizontal="center" vertical="center"/>
    </xf>
    <xf numFmtId="0" fontId="56" fillId="23" borderId="0" xfId="0" applyFont="1" applyFill="1" applyAlignment="1">
      <alignment vertical="center"/>
    </xf>
    <xf numFmtId="0" fontId="0" fillId="0" borderId="34" xfId="0" applyBorder="1"/>
    <xf numFmtId="0" fontId="22" fillId="0" borderId="0" xfId="0" applyFont="1" applyFill="1" applyProtection="1">
      <protection locked="0"/>
    </xf>
    <xf numFmtId="15" fontId="35" fillId="0" borderId="24" xfId="44" applyNumberFormat="1" applyFont="1" applyFill="1" applyBorder="1" applyAlignment="1" applyProtection="1">
      <alignment horizontal="right" vertical="center"/>
    </xf>
    <xf numFmtId="0" fontId="22" fillId="0" borderId="0" xfId="0" applyFont="1" applyFill="1" applyBorder="1" applyProtection="1">
      <protection locked="0"/>
    </xf>
    <xf numFmtId="0" fontId="41" fillId="27" borderId="0" xfId="0" applyFont="1" applyFill="1" applyBorder="1" applyAlignment="1" applyProtection="1">
      <alignment horizontal="left" vertical="center" indent="1"/>
    </xf>
    <xf numFmtId="167" fontId="41" fillId="27" borderId="0" xfId="0" applyNumberFormat="1" applyFont="1" applyFill="1" applyBorder="1" applyAlignment="1" applyProtection="1">
      <alignment horizontal="center" vertical="center"/>
    </xf>
    <xf numFmtId="9" fontId="45" fillId="27" borderId="11" xfId="44" applyFont="1" applyFill="1" applyBorder="1" applyAlignment="1" applyProtection="1">
      <alignment horizontal="center" vertical="center"/>
    </xf>
    <xf numFmtId="0" fontId="41" fillId="27" borderId="0" xfId="0" applyNumberFormat="1" applyFont="1" applyFill="1" applyBorder="1" applyAlignment="1" applyProtection="1">
      <alignment horizontal="right" vertical="center"/>
    </xf>
    <xf numFmtId="9" fontId="41" fillId="27" borderId="0" xfId="44" applyFont="1" applyFill="1" applyBorder="1" applyAlignment="1" applyProtection="1">
      <alignment horizontal="center" vertical="center"/>
    </xf>
    <xf numFmtId="167" fontId="39" fillId="27" borderId="10" xfId="0" applyNumberFormat="1" applyFont="1" applyFill="1" applyBorder="1" applyAlignment="1" applyProtection="1">
      <alignment horizontal="center" vertical="center"/>
    </xf>
    <xf numFmtId="0" fontId="58" fillId="25" borderId="0" xfId="34" applyNumberFormat="1" applyFont="1" applyFill="1" applyBorder="1" applyAlignment="1" applyProtection="1">
      <alignment horizontal="center" vertical="center" wrapText="1"/>
    </xf>
    <xf numFmtId="9" fontId="44" fillId="21" borderId="0" xfId="44" applyFont="1" applyFill="1" applyBorder="1" applyAlignment="1" applyProtection="1">
      <alignment horizontal="center" vertical="center"/>
    </xf>
    <xf numFmtId="9" fontId="44" fillId="21" borderId="28" xfId="44" applyFont="1" applyFill="1" applyBorder="1" applyAlignment="1" applyProtection="1">
      <alignment horizontal="center" vertical="center"/>
    </xf>
    <xf numFmtId="9" fontId="44" fillId="21" borderId="29" xfId="44" applyFont="1" applyFill="1" applyBorder="1" applyAlignment="1" applyProtection="1">
      <alignment horizontal="center" vertical="center"/>
    </xf>
    <xf numFmtId="0" fontId="47" fillId="21" borderId="0" xfId="0" applyNumberFormat="1" applyFont="1" applyFill="1" applyBorder="1" applyAlignment="1" applyProtection="1">
      <alignment horizontal="left" vertical="top"/>
      <protection locked="0"/>
    </xf>
    <xf numFmtId="0" fontId="25" fillId="21" borderId="0" xfId="34" applyFont="1" applyFill="1" applyAlignment="1" applyProtection="1">
      <alignment horizontal="left" vertical="center"/>
    </xf>
    <xf numFmtId="165" fontId="38" fillId="22" borderId="13" xfId="0" applyNumberFormat="1" applyFont="1" applyFill="1" applyBorder="1" applyAlignment="1" applyProtection="1">
      <alignment horizontal="center" vertical="center" shrinkToFit="1"/>
    </xf>
    <xf numFmtId="165" fontId="38" fillId="22" borderId="17" xfId="0" applyNumberFormat="1" applyFont="1" applyFill="1" applyBorder="1" applyAlignment="1" applyProtection="1">
      <alignment horizontal="center" vertical="center" shrinkToFit="1"/>
    </xf>
    <xf numFmtId="166" fontId="38" fillId="21" borderId="0" xfId="0" applyNumberFormat="1" applyFont="1" applyFill="1" applyBorder="1" applyAlignment="1" applyProtection="1">
      <alignment horizontal="center" vertical="center" shrinkToFit="1"/>
      <protection locked="0"/>
    </xf>
    <xf numFmtId="0" fontId="55" fillId="26" borderId="0" xfId="34" applyFont="1" applyFill="1" applyBorder="1" applyAlignment="1" applyProtection="1">
      <alignment horizontal="center" vertical="center"/>
    </xf>
    <xf numFmtId="0" fontId="57" fillId="23" borderId="33" xfId="34" applyFont="1" applyFill="1" applyBorder="1" applyAlignment="1" applyProtection="1">
      <alignment horizontal="center" vertical="center"/>
    </xf>
    <xf numFmtId="0" fontId="57" fillId="23" borderId="0" xfId="34" applyFont="1" applyFill="1" applyBorder="1" applyAlignment="1" applyProtection="1">
      <alignment horizontal="center" vertical="center"/>
    </xf>
    <xf numFmtId="0" fontId="41" fillId="23" borderId="26" xfId="0" applyFont="1" applyFill="1" applyBorder="1" applyAlignment="1" applyProtection="1">
      <alignment horizontal="center" vertical="center" wrapText="1"/>
    </xf>
    <xf numFmtId="0" fontId="41" fillId="23" borderId="0" xfId="0" applyFont="1" applyFill="1" applyBorder="1" applyAlignment="1" applyProtection="1">
      <alignment horizontal="center" vertical="center" wrapText="1"/>
    </xf>
    <xf numFmtId="9" fontId="44" fillId="21" borderId="35" xfId="44" applyFont="1" applyFill="1" applyBorder="1" applyAlignment="1" applyProtection="1">
      <alignment horizontal="center" vertical="center"/>
    </xf>
    <xf numFmtId="9" fontId="44" fillId="21" borderId="27" xfId="44" applyFont="1" applyFill="1" applyBorder="1" applyAlignment="1" applyProtection="1">
      <alignment horizontal="center" vertical="center"/>
    </xf>
    <xf numFmtId="0" fontId="42" fillId="22" borderId="0" xfId="0" applyFont="1" applyFill="1" applyBorder="1" applyAlignment="1" applyProtection="1">
      <alignment horizontal="center" vertical="center"/>
    </xf>
    <xf numFmtId="0" fontId="42" fillId="22" borderId="15" xfId="0" applyFont="1" applyFill="1" applyBorder="1" applyAlignment="1" applyProtection="1">
      <alignment horizontal="center" vertical="center"/>
    </xf>
    <xf numFmtId="0" fontId="42" fillId="22" borderId="14" xfId="0" applyFont="1" applyFill="1" applyBorder="1" applyAlignment="1" applyProtection="1">
      <alignment horizontal="center" vertical="center"/>
    </xf>
    <xf numFmtId="0" fontId="42" fillId="22" borderId="16" xfId="0" applyFont="1" applyFill="1" applyBorder="1" applyAlignment="1" applyProtection="1">
      <alignment horizontal="center" vertical="center"/>
    </xf>
    <xf numFmtId="0" fontId="46" fillId="22" borderId="0" xfId="0" applyFont="1" applyFill="1" applyBorder="1" applyAlignment="1" applyProtection="1">
      <alignment horizontal="right" vertical="center"/>
    </xf>
    <xf numFmtId="0" fontId="46" fillId="22" borderId="36" xfId="0" applyFont="1" applyFill="1" applyBorder="1" applyAlignment="1" applyProtection="1">
      <alignment horizontal="righ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xr:uid="{00000000-0005-0000-0000-000018000000}"/>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8">
    <dxf>
      <font>
        <color rgb="FFFF0000"/>
      </font>
    </dxf>
    <dxf>
      <font>
        <color rgb="FFFF0000"/>
      </font>
    </dxf>
    <dxf>
      <font>
        <color rgb="FFFF0000"/>
      </font>
    </dxf>
    <dxf>
      <font>
        <color rgb="FFFF0000"/>
      </font>
    </dxf>
    <dxf>
      <font>
        <color rgb="FFFF0000"/>
      </font>
    </dxf>
    <dxf>
      <font>
        <color rgb="FFFF0000"/>
      </font>
    </dxf>
    <dxf>
      <fill>
        <patternFill>
          <bgColor theme="4"/>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project-schedule-template-exce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91440</xdr:rowOff>
    </xdr:from>
    <xdr:to>
      <xdr:col>12</xdr:col>
      <xdr:colOff>139093</xdr:colOff>
      <xdr:row>51</xdr:row>
      <xdr:rowOff>60840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51460" y="6789420"/>
          <a:ext cx="7682893" cy="4259460"/>
        </a:xfrm>
        <a:prstGeom prst="rect">
          <a:avLst/>
        </a:prstGeom>
      </xdr:spPr>
    </xdr:pic>
    <xdr:clientData/>
  </xdr:twoCellAnchor>
  <xdr:twoCellAnchor editAs="absolute">
    <xdr:from>
      <xdr:col>6</xdr:col>
      <xdr:colOff>610658</xdr:colOff>
      <xdr:row>7</xdr:row>
      <xdr:rowOff>3175</xdr:rowOff>
    </xdr:from>
    <xdr:to>
      <xdr:col>16</xdr:col>
      <xdr:colOff>200378</xdr:colOff>
      <xdr:row>10</xdr:row>
      <xdr:rowOff>238125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232832</xdr:colOff>
      <xdr:row>29</xdr:row>
      <xdr:rowOff>0</xdr:rowOff>
    </xdr:from>
    <xdr:to>
      <xdr:col>12</xdr:col>
      <xdr:colOff>137582</xdr:colOff>
      <xdr:row>35</xdr:row>
      <xdr:rowOff>127000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232832" y="6614583"/>
          <a:ext cx="7482417" cy="1079500"/>
        </a:xfrm>
        <a:prstGeom prst="wedgeRectCallout">
          <a:avLst>
            <a:gd name="adj1" fmla="val 24987"/>
            <a:gd name="adj2" fmla="val 84471"/>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Excel table and paste it into Office Timeline with the PASTE button.</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Project Schedule slide.  </a:t>
          </a:r>
        </a:p>
      </xdr:txBody>
    </xdr:sp>
    <xdr:clientData fPrintsWithSheet="0"/>
  </xdr:twoCellAnchor>
  <xdr:twoCellAnchor editAs="oneCell">
    <xdr:from>
      <xdr:col>14</xdr:col>
      <xdr:colOff>7620</xdr:colOff>
      <xdr:row>30</xdr:row>
      <xdr:rowOff>49409</xdr:rowOff>
    </xdr:from>
    <xdr:to>
      <xdr:col>49</xdr:col>
      <xdr:colOff>236220</xdr:colOff>
      <xdr:row>51</xdr:row>
      <xdr:rowOff>66886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039100" y="6473069"/>
          <a:ext cx="8214360" cy="4581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605367</xdr:colOff>
      <xdr:row>2</xdr:row>
      <xdr:rowOff>19050</xdr:rowOff>
    </xdr:from>
    <xdr:to>
      <xdr:col>12</xdr:col>
      <xdr:colOff>38101</xdr:colOff>
      <xdr:row>25</xdr:row>
      <xdr:rowOff>123825</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a:extLst>
            <a:ext uri="{FF2B5EF4-FFF2-40B4-BE49-F238E27FC236}">
              <a16:creationId xmlns:a16="http://schemas.microsoft.com/office/drawing/2014/main" id="{00000000-0008-0000-0100-000002000000}"/>
            </a:ext>
          </a:extLst>
        </xdr:cNvPr>
        <xdr:cNvSpPr txBox="1"/>
      </xdr:nvSpPr>
      <xdr:spPr>
        <a:xfrm>
          <a:off x="605367" y="342900"/>
          <a:ext cx="6747934" cy="3829050"/>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Project Schedule Template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Replace the placeholder data inside Project Schedule table with your project's Tasks, Estimated Hours and Actual Hours.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remaining time for completing each task</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as well as a total for each project phase.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Project Schedule table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displays and updates the tasks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calendar taking into account the PROJECT START DATE and the number of Estimated Hours entered for each task. </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show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timeline, you can change the number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Project Schedule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Recoloring the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on the Gantt chart can be done with Conditional Formatting. Simply select any cell on the Gantt chart, click on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icon in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from the menu. You should see a single formula in the window that pops up - select it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 will find the formatting options that impact the task bars' appearance, including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600075</xdr:colOff>
      <xdr:row>27</xdr:row>
      <xdr:rowOff>22226</xdr:rowOff>
    </xdr:from>
    <xdr:to>
      <xdr:col>12</xdr:col>
      <xdr:colOff>38100</xdr:colOff>
      <xdr:row>50</xdr:row>
      <xdr:rowOff>19051</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600075" y="4394201"/>
          <a:ext cx="6753225" cy="3721100"/>
        </a:xfrm>
        <a:prstGeom prst="wedgeRectCallout">
          <a:avLst>
            <a:gd name="adj1" fmla="val 20846"/>
            <a:gd name="adj2" fmla="val -65395"/>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371475</xdr:colOff>
      <xdr:row>31</xdr:row>
      <xdr:rowOff>38100</xdr:rowOff>
    </xdr:from>
    <xdr:to>
      <xdr:col>11</xdr:col>
      <xdr:colOff>257175</xdr:colOff>
      <xdr:row>48</xdr:row>
      <xdr:rowOff>142875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5057775"/>
          <a:ext cx="5981700" cy="28575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fficetimeline.com/?source=project-schedule-template-excel" TargetMode="External"/><Relationship Id="rId2" Type="http://schemas.openxmlformats.org/officeDocument/2006/relationships/hyperlink" Target="https://www.officetimeline.com/office-timeline/14-days-trial?source=project-schedule-template-excel" TargetMode="External"/><Relationship Id="rId1" Type="http://schemas.openxmlformats.org/officeDocument/2006/relationships/hyperlink" Target="http://www.officetimelin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fficetimeline.com/office-timeline/14-days-trial?source=project-schedule-template-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pageSetUpPr fitToPage="1"/>
  </sheetPr>
  <dimension ref="B1:BY57"/>
  <sheetViews>
    <sheetView showGridLines="0" tabSelected="1" zoomScaleNormal="100" workbookViewId="0">
      <selection activeCell="L57" sqref="L57"/>
    </sheetView>
  </sheetViews>
  <sheetFormatPr defaultColWidth="9.33203125" defaultRowHeight="13.2" outlineLevelRow="1" x14ac:dyDescent="0.25"/>
  <cols>
    <col min="1" max="1" width="3.6640625" style="1" customWidth="1"/>
    <col min="2" max="2" width="3" style="1" customWidth="1"/>
    <col min="3" max="3" width="25.6640625" style="2" bestFit="1" customWidth="1"/>
    <col min="4" max="4" width="10.88671875" style="3" customWidth="1"/>
    <col min="5" max="5" width="10.6640625" style="3" customWidth="1"/>
    <col min="6" max="6" width="11.33203125" style="3" customWidth="1"/>
    <col min="7" max="7" width="10.6640625" style="3" customWidth="1"/>
    <col min="8" max="8" width="4.6640625" style="3" customWidth="1"/>
    <col min="9" max="9" width="9.88671875" style="3" bestFit="1" customWidth="1"/>
    <col min="10" max="10" width="12.44140625" style="3" customWidth="1"/>
    <col min="11" max="11" width="5.33203125" style="3" customWidth="1"/>
    <col min="12" max="12" width="5.44140625" style="3" customWidth="1"/>
    <col min="13" max="13" width="2.33203125" style="3" customWidth="1"/>
    <col min="14" max="14" width="1.109375" style="3" customWidth="1"/>
    <col min="15" max="18" width="3.33203125" style="3" customWidth="1"/>
    <col min="19" max="19" width="3.109375" style="3" customWidth="1"/>
    <col min="20" max="49" width="3.33203125" style="3" customWidth="1"/>
    <col min="50" max="50" width="3.5546875" style="1" customWidth="1"/>
    <col min="51" max="51" width="6.88671875" style="1" customWidth="1"/>
    <col min="52" max="16384" width="9.33203125" style="1"/>
  </cols>
  <sheetData>
    <row r="1" spans="2:50" ht="18.45" customHeight="1" x14ac:dyDescent="0.25"/>
    <row r="2" spans="2:50" x14ac:dyDescent="0.25">
      <c r="B2" s="4"/>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4"/>
    </row>
    <row r="3" spans="2:50" ht="22.5" customHeight="1" x14ac:dyDescent="0.25">
      <c r="B3" s="4"/>
      <c r="C3" s="91" t="s">
        <v>23</v>
      </c>
      <c r="D3" s="91"/>
      <c r="E3" s="91"/>
      <c r="F3" s="91"/>
      <c r="G3" s="91"/>
      <c r="H3" s="91"/>
      <c r="I3" s="91"/>
      <c r="J3" s="91"/>
      <c r="K3" s="91"/>
      <c r="L3" s="44"/>
      <c r="M3" s="44"/>
      <c r="N3" s="7"/>
      <c r="O3"/>
      <c r="P3"/>
      <c r="Q3"/>
      <c r="R3"/>
      <c r="S3"/>
      <c r="T3"/>
      <c r="U3"/>
      <c r="V3"/>
      <c r="W3"/>
      <c r="X3"/>
      <c r="Y3" s="8"/>
      <c r="Z3" s="7"/>
      <c r="AA3" s="7"/>
      <c r="AB3" s="7"/>
      <c r="AC3" s="7"/>
      <c r="AD3" s="7"/>
      <c r="AE3" s="7"/>
      <c r="AF3" s="7"/>
      <c r="AG3" s="7"/>
      <c r="AH3" s="7"/>
      <c r="AI3" s="7"/>
      <c r="AJ3" s="7"/>
      <c r="AK3" s="92"/>
      <c r="AL3" s="92"/>
      <c r="AM3" s="92"/>
      <c r="AN3" s="92"/>
      <c r="AO3" s="92"/>
      <c r="AP3" s="92"/>
      <c r="AQ3" s="92"/>
      <c r="AR3" s="92"/>
      <c r="AS3" s="92"/>
      <c r="AT3" s="92"/>
      <c r="AU3" s="92"/>
      <c r="AV3" s="92"/>
      <c r="AW3" s="92"/>
      <c r="AX3" s="4"/>
    </row>
    <row r="4" spans="2:50" ht="22.2" customHeight="1" x14ac:dyDescent="0.25">
      <c r="B4" s="4"/>
      <c r="C4" s="91"/>
      <c r="D4" s="91"/>
      <c r="E4" s="91"/>
      <c r="F4" s="91"/>
      <c r="G4" s="91"/>
      <c r="H4" s="91"/>
      <c r="I4" s="91"/>
      <c r="J4" s="91"/>
      <c r="K4" s="91"/>
      <c r="L4" s="44"/>
      <c r="M4" s="44"/>
      <c r="N4" s="9"/>
      <c r="O4" s="29"/>
      <c r="P4" s="29"/>
      <c r="Q4" s="29"/>
      <c r="R4" s="29"/>
      <c r="S4" s="2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4"/>
    </row>
    <row r="5" spans="2:50" ht="6.75" customHeight="1" x14ac:dyDescent="0.25">
      <c r="B5" s="4"/>
      <c r="C5" s="13"/>
      <c r="D5" s="14"/>
      <c r="E5" s="15"/>
      <c r="F5" s="16"/>
      <c r="G5" s="16"/>
      <c r="H5" s="16"/>
      <c r="I5" s="16"/>
      <c r="J5" s="16"/>
      <c r="K5" s="16"/>
      <c r="L5" s="16"/>
      <c r="M5" s="16"/>
      <c r="N5" s="20"/>
      <c r="O5" s="93">
        <f>CHOOSE(WEEKDAY(D6+(L6-1)*7),5,4,3,2,1,0,6)+D6+(L6-1)*7</f>
        <v>45016</v>
      </c>
      <c r="P5" s="93"/>
      <c r="Q5" s="93"/>
      <c r="R5" s="93"/>
      <c r="S5" s="93"/>
      <c r="T5" s="93">
        <f>O5+7</f>
        <v>45023</v>
      </c>
      <c r="U5" s="93"/>
      <c r="V5" s="93"/>
      <c r="W5" s="93"/>
      <c r="X5" s="93"/>
      <c r="Y5" s="93">
        <f>T5+7</f>
        <v>45030</v>
      </c>
      <c r="Z5" s="93"/>
      <c r="AA5" s="93"/>
      <c r="AB5" s="93"/>
      <c r="AC5" s="93"/>
      <c r="AD5" s="93">
        <f>Y5+7</f>
        <v>45037</v>
      </c>
      <c r="AE5" s="93"/>
      <c r="AF5" s="93"/>
      <c r="AG5" s="93"/>
      <c r="AH5" s="93"/>
      <c r="AI5" s="93">
        <f>AD5+7</f>
        <v>45044</v>
      </c>
      <c r="AJ5" s="93"/>
      <c r="AK5" s="93"/>
      <c r="AL5" s="93"/>
      <c r="AM5" s="93"/>
      <c r="AN5" s="93">
        <f>AI5+7</f>
        <v>45051</v>
      </c>
      <c r="AO5" s="93"/>
      <c r="AP5" s="93"/>
      <c r="AQ5" s="93"/>
      <c r="AR5" s="93"/>
      <c r="AS5" s="93">
        <f>AN5+7</f>
        <v>45058</v>
      </c>
      <c r="AT5" s="93"/>
      <c r="AU5" s="93"/>
      <c r="AV5" s="93"/>
      <c r="AW5" s="93"/>
      <c r="AX5" s="4"/>
    </row>
    <row r="6" spans="2:50" ht="19.5" customHeight="1" x14ac:dyDescent="0.25">
      <c r="B6" s="4"/>
      <c r="C6" s="56" t="s">
        <v>0</v>
      </c>
      <c r="D6" s="95">
        <v>45012</v>
      </c>
      <c r="E6" s="95"/>
      <c r="F6" s="107" t="s">
        <v>12</v>
      </c>
      <c r="G6" s="107"/>
      <c r="H6" s="107"/>
      <c r="I6" s="107"/>
      <c r="J6" s="107"/>
      <c r="K6" s="108"/>
      <c r="L6" s="46">
        <v>1</v>
      </c>
      <c r="M6" s="45"/>
      <c r="N6" s="27"/>
      <c r="O6" s="94"/>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4"/>
    </row>
    <row r="7" spans="2:50" ht="6.45" customHeight="1" x14ac:dyDescent="0.25">
      <c r="B7" s="4"/>
      <c r="C7" s="18"/>
      <c r="D7" s="19"/>
      <c r="E7" s="19"/>
      <c r="F7" s="17"/>
      <c r="G7" s="17"/>
      <c r="H7" s="17"/>
      <c r="I7" s="17"/>
      <c r="J7" s="17"/>
      <c r="K7" s="17"/>
      <c r="L7" s="17"/>
      <c r="M7" s="17"/>
      <c r="N7" s="27"/>
      <c r="O7" s="94"/>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4"/>
    </row>
    <row r="8" spans="2:50" ht="30" customHeight="1" x14ac:dyDescent="0.25">
      <c r="B8" s="4"/>
      <c r="C8" s="30" t="s">
        <v>2</v>
      </c>
      <c r="D8" s="31" t="s">
        <v>27</v>
      </c>
      <c r="E8" s="31" t="s">
        <v>3</v>
      </c>
      <c r="F8" s="31" t="s">
        <v>4</v>
      </c>
      <c r="G8" s="31" t="s">
        <v>5</v>
      </c>
      <c r="H8" s="31" t="s">
        <v>11</v>
      </c>
      <c r="I8" s="31" t="s">
        <v>28</v>
      </c>
      <c r="J8" s="31" t="s">
        <v>29</v>
      </c>
      <c r="K8" s="99" t="s">
        <v>1</v>
      </c>
      <c r="L8" s="100"/>
      <c r="M8" s="100"/>
      <c r="N8" s="21"/>
      <c r="O8" s="26">
        <f t="shared" ref="O8:R8" si="0">P8-1</f>
        <v>45012</v>
      </c>
      <c r="P8" s="25">
        <f t="shared" si="0"/>
        <v>45013</v>
      </c>
      <c r="Q8" s="25">
        <f t="shared" si="0"/>
        <v>45014</v>
      </c>
      <c r="R8" s="25">
        <f t="shared" si="0"/>
        <v>45015</v>
      </c>
      <c r="S8" s="25">
        <f>O5</f>
        <v>45016</v>
      </c>
      <c r="T8" s="25">
        <f>WORKDAY(S8,1)</f>
        <v>45019</v>
      </c>
      <c r="U8" s="25">
        <f t="shared" ref="U8:AW8" si="1">WORKDAY(T8,1)</f>
        <v>45020</v>
      </c>
      <c r="V8" s="25">
        <f t="shared" si="1"/>
        <v>45021</v>
      </c>
      <c r="W8" s="25">
        <f t="shared" si="1"/>
        <v>45022</v>
      </c>
      <c r="X8" s="25">
        <f t="shared" si="1"/>
        <v>45023</v>
      </c>
      <c r="Y8" s="25">
        <f t="shared" si="1"/>
        <v>45026</v>
      </c>
      <c r="Z8" s="25">
        <f t="shared" si="1"/>
        <v>45027</v>
      </c>
      <c r="AA8" s="25">
        <f t="shared" si="1"/>
        <v>45028</v>
      </c>
      <c r="AB8" s="25">
        <f t="shared" si="1"/>
        <v>45029</v>
      </c>
      <c r="AC8" s="25">
        <f t="shared" si="1"/>
        <v>45030</v>
      </c>
      <c r="AD8" s="25">
        <f t="shared" si="1"/>
        <v>45033</v>
      </c>
      <c r="AE8" s="25">
        <f t="shared" si="1"/>
        <v>45034</v>
      </c>
      <c r="AF8" s="25">
        <f t="shared" si="1"/>
        <v>45035</v>
      </c>
      <c r="AG8" s="25">
        <f t="shared" si="1"/>
        <v>45036</v>
      </c>
      <c r="AH8" s="25">
        <f t="shared" si="1"/>
        <v>45037</v>
      </c>
      <c r="AI8" s="25">
        <f t="shared" si="1"/>
        <v>45040</v>
      </c>
      <c r="AJ8" s="25">
        <f t="shared" si="1"/>
        <v>45041</v>
      </c>
      <c r="AK8" s="25">
        <f t="shared" si="1"/>
        <v>45042</v>
      </c>
      <c r="AL8" s="25">
        <f t="shared" si="1"/>
        <v>45043</v>
      </c>
      <c r="AM8" s="25">
        <f t="shared" si="1"/>
        <v>45044</v>
      </c>
      <c r="AN8" s="25">
        <f t="shared" si="1"/>
        <v>45047</v>
      </c>
      <c r="AO8" s="25">
        <f t="shared" si="1"/>
        <v>45048</v>
      </c>
      <c r="AP8" s="25">
        <f t="shared" si="1"/>
        <v>45049</v>
      </c>
      <c r="AQ8" s="25">
        <f t="shared" si="1"/>
        <v>45050</v>
      </c>
      <c r="AR8" s="25">
        <f t="shared" si="1"/>
        <v>45051</v>
      </c>
      <c r="AS8" s="25">
        <f t="shared" si="1"/>
        <v>45054</v>
      </c>
      <c r="AT8" s="25">
        <f t="shared" si="1"/>
        <v>45055</v>
      </c>
      <c r="AU8" s="25">
        <f t="shared" si="1"/>
        <v>45056</v>
      </c>
      <c r="AV8" s="25">
        <f t="shared" si="1"/>
        <v>45057</v>
      </c>
      <c r="AW8" s="25">
        <f t="shared" si="1"/>
        <v>45058</v>
      </c>
      <c r="AX8" s="4"/>
    </row>
    <row r="9" spans="2:50" ht="16.95" customHeight="1" x14ac:dyDescent="0.25">
      <c r="B9" s="4"/>
      <c r="C9" s="103"/>
      <c r="D9" s="103"/>
      <c r="E9" s="32"/>
      <c r="F9" s="104"/>
      <c r="G9" s="105"/>
      <c r="H9" s="106"/>
      <c r="I9" s="38"/>
      <c r="J9" s="38"/>
      <c r="K9" s="33"/>
      <c r="L9" s="41"/>
      <c r="M9" s="41"/>
      <c r="N9" s="21"/>
      <c r="O9" s="23" t="str">
        <f>CHOOSE(WEEKDAY(O8,1),"S","M","T","W","T","F","S")</f>
        <v>M</v>
      </c>
      <c r="P9" s="24" t="str">
        <f t="shared" ref="P9:AH9" si="2">CHOOSE(WEEKDAY(P8,1),"S","M","T","W","T","F","S")</f>
        <v>T</v>
      </c>
      <c r="Q9" s="24" t="str">
        <f t="shared" si="2"/>
        <v>W</v>
      </c>
      <c r="R9" s="24" t="str">
        <f t="shared" si="2"/>
        <v>T</v>
      </c>
      <c r="S9" s="24" t="str">
        <f t="shared" si="2"/>
        <v>F</v>
      </c>
      <c r="T9" s="24" t="str">
        <f t="shared" si="2"/>
        <v>M</v>
      </c>
      <c r="U9" s="24" t="str">
        <f t="shared" si="2"/>
        <v>T</v>
      </c>
      <c r="V9" s="24" t="str">
        <f t="shared" si="2"/>
        <v>W</v>
      </c>
      <c r="W9" s="24" t="str">
        <f t="shared" si="2"/>
        <v>T</v>
      </c>
      <c r="X9" s="24" t="str">
        <f t="shared" si="2"/>
        <v>F</v>
      </c>
      <c r="Y9" s="24" t="str">
        <f t="shared" si="2"/>
        <v>M</v>
      </c>
      <c r="Z9" s="24" t="str">
        <f t="shared" si="2"/>
        <v>T</v>
      </c>
      <c r="AA9" s="24" t="str">
        <f t="shared" si="2"/>
        <v>W</v>
      </c>
      <c r="AB9" s="24" t="str">
        <f t="shared" si="2"/>
        <v>T</v>
      </c>
      <c r="AC9" s="24" t="str">
        <f t="shared" si="2"/>
        <v>F</v>
      </c>
      <c r="AD9" s="24" t="str">
        <f t="shared" si="2"/>
        <v>M</v>
      </c>
      <c r="AE9" s="24" t="str">
        <f t="shared" si="2"/>
        <v>T</v>
      </c>
      <c r="AF9" s="24" t="str">
        <f t="shared" si="2"/>
        <v>W</v>
      </c>
      <c r="AG9" s="24" t="str">
        <f t="shared" si="2"/>
        <v>T</v>
      </c>
      <c r="AH9" s="24" t="str">
        <f t="shared" si="2"/>
        <v>F</v>
      </c>
      <c r="AI9" s="24" t="str">
        <f t="shared" ref="AI9" si="3">CHOOSE(WEEKDAY(AI8,1),"S","M","T","W","T","F","S")</f>
        <v>M</v>
      </c>
      <c r="AJ9" s="24" t="str">
        <f t="shared" ref="AJ9" si="4">CHOOSE(WEEKDAY(AJ8,1),"S","M","T","W","T","F","S")</f>
        <v>T</v>
      </c>
      <c r="AK9" s="24" t="str">
        <f t="shared" ref="AK9" si="5">CHOOSE(WEEKDAY(AK8,1),"S","M","T","W","T","F","S")</f>
        <v>W</v>
      </c>
      <c r="AL9" s="24" t="str">
        <f t="shared" ref="AL9" si="6">CHOOSE(WEEKDAY(AL8,1),"S","M","T","W","T","F","S")</f>
        <v>T</v>
      </c>
      <c r="AM9" s="24" t="str">
        <f t="shared" ref="AM9" si="7">CHOOSE(WEEKDAY(AM8,1),"S","M","T","W","T","F","S")</f>
        <v>F</v>
      </c>
      <c r="AN9" s="24" t="str">
        <f t="shared" ref="AN9" si="8">CHOOSE(WEEKDAY(AN8,1),"S","M","T","W","T","F","S")</f>
        <v>M</v>
      </c>
      <c r="AO9" s="24" t="str">
        <f t="shared" ref="AO9" si="9">CHOOSE(WEEKDAY(AO8,1),"S","M","T","W","T","F","S")</f>
        <v>T</v>
      </c>
      <c r="AP9" s="24" t="str">
        <f t="shared" ref="AP9" si="10">CHOOSE(WEEKDAY(AP8,1),"S","M","T","W","T","F","S")</f>
        <v>W</v>
      </c>
      <c r="AQ9" s="24" t="str">
        <f t="shared" ref="AQ9" si="11">CHOOSE(WEEKDAY(AQ8,1),"S","M","T","W","T","F","S")</f>
        <v>T</v>
      </c>
      <c r="AR9" s="24" t="str">
        <f t="shared" ref="AR9" si="12">CHOOSE(WEEKDAY(AR8,1),"S","M","T","W","T","F","S")</f>
        <v>F</v>
      </c>
      <c r="AS9" s="24" t="str">
        <f t="shared" ref="AS9" si="13">CHOOSE(WEEKDAY(AS8,1),"S","M","T","W","T","F","S")</f>
        <v>M</v>
      </c>
      <c r="AT9" s="24" t="str">
        <f t="shared" ref="AT9" si="14">CHOOSE(WEEKDAY(AT8,1),"S","M","T","W","T","F","S")</f>
        <v>T</v>
      </c>
      <c r="AU9" s="24" t="str">
        <f t="shared" ref="AU9" si="15">CHOOSE(WEEKDAY(AU8,1),"S","M","T","W","T","F","S")</f>
        <v>W</v>
      </c>
      <c r="AV9" s="24" t="str">
        <f t="shared" ref="AV9" si="16">CHOOSE(WEEKDAY(AV8,1),"S","M","T","W","T","F","S")</f>
        <v>T</v>
      </c>
      <c r="AW9" s="24" t="str">
        <f t="shared" ref="AW9" si="17">CHOOSE(WEEKDAY(AW8,1),"S","M","T","W","T","F","S")</f>
        <v>F</v>
      </c>
      <c r="AX9" s="4"/>
    </row>
    <row r="10" spans="2:50" ht="19.5" customHeight="1" x14ac:dyDescent="0.25">
      <c r="B10" s="4"/>
      <c r="C10" s="81" t="s">
        <v>6</v>
      </c>
      <c r="D10" s="82">
        <f>IF(SUM(D11,D15,D20,D24)&gt;0,SUM(D11,D15,D20,D24),"")</f>
        <v>315</v>
      </c>
      <c r="E10" s="82">
        <f>IF(SUM(E11,E15,E20,E24)&gt;0,SUM(E11,E15,E20,E24),"")</f>
        <v>308</v>
      </c>
      <c r="F10" s="86">
        <f>IF(SUM(F11,F15,F20,F24)&lt;&gt;0,SUM(F11,F15,F20,F24),"0")</f>
        <v>7</v>
      </c>
      <c r="G10" s="83">
        <f>IFERROR(E10/D10,"")</f>
        <v>0.97777777777777775</v>
      </c>
      <c r="H10" s="84"/>
      <c r="I10" s="84"/>
      <c r="J10" s="84"/>
      <c r="K10" s="85"/>
      <c r="L10" s="85"/>
      <c r="M10" s="85"/>
      <c r="N10" s="21"/>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4"/>
    </row>
    <row r="11" spans="2:50" ht="19.95" customHeight="1" x14ac:dyDescent="0.25">
      <c r="B11" s="4"/>
      <c r="C11" s="58" t="s">
        <v>13</v>
      </c>
      <c r="D11" s="59">
        <f>IF(SUM(D12:D14)&gt;0,SUM(D12:D14),"")</f>
        <v>72</v>
      </c>
      <c r="E11" s="59">
        <f>IF(SUM(E12:E14)&gt;0,SUM(E12:E14),"")</f>
        <v>62</v>
      </c>
      <c r="F11" s="59">
        <f>IF(SUM(F12:F14)&lt;&gt;0,SUM(F12:F14),"")</f>
        <v>10</v>
      </c>
      <c r="G11" s="60">
        <f>IFERROR(E11/D11,"")</f>
        <v>0.86111111111111116</v>
      </c>
      <c r="H11" s="61"/>
      <c r="I11" s="62"/>
      <c r="J11" s="63"/>
      <c r="K11" s="64"/>
      <c r="L11" s="65"/>
      <c r="M11" s="65"/>
      <c r="N11" s="22"/>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4"/>
    </row>
    <row r="12" spans="2:50" ht="16.8" outlineLevel="1" x14ac:dyDescent="0.25">
      <c r="B12" s="4"/>
      <c r="C12" s="36" t="s">
        <v>14</v>
      </c>
      <c r="D12" s="42">
        <v>16</v>
      </c>
      <c r="E12" s="42">
        <v>16</v>
      </c>
      <c r="F12" s="43">
        <f>IF(E12&gt;0,D12-E12,"")</f>
        <v>0</v>
      </c>
      <c r="G12" s="57">
        <f>IFERROR(E12/D12,"")</f>
        <v>1</v>
      </c>
      <c r="H12" s="37">
        <f>ROUNDUP(D12/8,0)</f>
        <v>2</v>
      </c>
      <c r="I12" s="40">
        <f>D6</f>
        <v>45012</v>
      </c>
      <c r="J12" s="40">
        <f>IF(H12&gt;0,WORKDAY(I12,H12-1),"")</f>
        <v>45013</v>
      </c>
      <c r="K12" s="90">
        <v>0.7</v>
      </c>
      <c r="L12" s="89"/>
      <c r="M12" s="89"/>
      <c r="N12" s="22"/>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4"/>
    </row>
    <row r="13" spans="2:50" ht="16.8" outlineLevel="1" x14ac:dyDescent="0.25">
      <c r="B13" s="4"/>
      <c r="C13" s="36" t="s">
        <v>24</v>
      </c>
      <c r="D13" s="42">
        <v>16</v>
      </c>
      <c r="E13" s="42">
        <v>12</v>
      </c>
      <c r="F13" s="43">
        <f t="shared" ref="F13:F14" si="18">IF(E13&gt;0,D13-E13,"")</f>
        <v>4</v>
      </c>
      <c r="G13" s="57">
        <f t="shared" ref="G13:G14" si="19">IFERROR(E13/D13,"")</f>
        <v>0.75</v>
      </c>
      <c r="H13" s="37">
        <f>ROUNDUP(D13/8,0)</f>
        <v>2</v>
      </c>
      <c r="I13" s="39">
        <f>IF(H13&gt;0,IFERROR(J12+1,""),"")</f>
        <v>45014</v>
      </c>
      <c r="J13" s="40">
        <f t="shared" ref="J13:J23" si="20">IF(H13&gt;0,WORKDAY(I13,H13-1),"")</f>
        <v>45015</v>
      </c>
      <c r="K13" s="90">
        <v>0.4</v>
      </c>
      <c r="L13" s="89"/>
      <c r="M13" s="89"/>
      <c r="N13" s="22"/>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4"/>
    </row>
    <row r="14" spans="2:50" ht="16.8" outlineLevel="1" x14ac:dyDescent="0.25">
      <c r="B14" s="4"/>
      <c r="C14" s="36" t="s">
        <v>15</v>
      </c>
      <c r="D14" s="42">
        <v>40</v>
      </c>
      <c r="E14" s="42">
        <v>34</v>
      </c>
      <c r="F14" s="43">
        <f t="shared" si="18"/>
        <v>6</v>
      </c>
      <c r="G14" s="57">
        <f t="shared" si="19"/>
        <v>0.85</v>
      </c>
      <c r="H14" s="37">
        <f>ROUNDUP(D14/8,0)</f>
        <v>5</v>
      </c>
      <c r="I14" s="39">
        <f>IF(H14&gt;0,IFERROR(J13+1,""),"")</f>
        <v>45016</v>
      </c>
      <c r="J14" s="40">
        <f t="shared" si="20"/>
        <v>45022</v>
      </c>
      <c r="K14" s="101">
        <v>0.1</v>
      </c>
      <c r="L14" s="101"/>
      <c r="M14" s="101"/>
      <c r="N14" s="22"/>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4"/>
    </row>
    <row r="15" spans="2:50" ht="19.95" customHeight="1" x14ac:dyDescent="0.25">
      <c r="B15" s="4"/>
      <c r="C15" s="58" t="s">
        <v>7</v>
      </c>
      <c r="D15" s="59">
        <f>IF(SUM(D16:D19)&gt;0,SUM(D16:D19),"")</f>
        <v>91</v>
      </c>
      <c r="E15" s="59">
        <f>IF(SUM(E16:E19)&gt;0,SUM(E16:E19),"")</f>
        <v>98</v>
      </c>
      <c r="F15" s="59">
        <f>IF(SUM(F16:F19)&lt;&gt;0,SUM(F16:F19),"")</f>
        <v>-7</v>
      </c>
      <c r="G15" s="60">
        <f>IFERROR(E15/D15,"")</f>
        <v>1.0769230769230769</v>
      </c>
      <c r="H15" s="61"/>
      <c r="I15" s="62"/>
      <c r="J15" s="63"/>
      <c r="K15" s="66"/>
      <c r="L15" s="65"/>
      <c r="M15" s="65"/>
      <c r="N15" s="22"/>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4"/>
    </row>
    <row r="16" spans="2:50" ht="16.8" outlineLevel="1" x14ac:dyDescent="0.25">
      <c r="B16" s="4"/>
      <c r="C16" s="36" t="s">
        <v>25</v>
      </c>
      <c r="D16" s="42">
        <v>20</v>
      </c>
      <c r="E16" s="42">
        <v>30</v>
      </c>
      <c r="F16" s="43">
        <f>IF(E16&gt;0,D16-E16,"")</f>
        <v>-10</v>
      </c>
      <c r="G16" s="57">
        <f>IFERROR(E16/D16,"")</f>
        <v>1.5</v>
      </c>
      <c r="H16" s="37">
        <f>ROUNDUP(D16/8,0)</f>
        <v>3</v>
      </c>
      <c r="I16" s="39">
        <f>IF(H16&gt;0,IFERROR(J14+1,""),"")</f>
        <v>45023</v>
      </c>
      <c r="J16" s="40">
        <f t="shared" si="20"/>
        <v>45027</v>
      </c>
      <c r="K16" s="102">
        <v>0.7</v>
      </c>
      <c r="L16" s="102"/>
      <c r="M16" s="102"/>
      <c r="N16" s="22"/>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4"/>
    </row>
    <row r="17" spans="2:77" ht="16.8" outlineLevel="1" x14ac:dyDescent="0.25">
      <c r="B17" s="4"/>
      <c r="C17" s="36" t="s">
        <v>16</v>
      </c>
      <c r="D17" s="42">
        <v>15</v>
      </c>
      <c r="E17" s="42">
        <v>12</v>
      </c>
      <c r="F17" s="43">
        <f t="shared" ref="F17:F22" si="21">IF(E17&gt;0,D17-E17,"")</f>
        <v>3</v>
      </c>
      <c r="G17" s="57">
        <f t="shared" ref="G17:G19" si="22">IFERROR(E17/D17,"")</f>
        <v>0.8</v>
      </c>
      <c r="H17" s="50">
        <f>ROUNDUP(D17/8,0)</f>
        <v>2</v>
      </c>
      <c r="I17" s="51">
        <f>IF(H17&gt;0,IFERROR(J16+1,""),"")</f>
        <v>45028</v>
      </c>
      <c r="J17" s="40">
        <f t="shared" si="20"/>
        <v>45029</v>
      </c>
      <c r="K17" s="89">
        <v>0.5</v>
      </c>
      <c r="L17" s="89"/>
      <c r="M17" s="89"/>
      <c r="N17" s="22"/>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4"/>
    </row>
    <row r="18" spans="2:77" ht="16.8" outlineLevel="1" x14ac:dyDescent="0.25">
      <c r="B18" s="4"/>
      <c r="C18" s="36" t="s">
        <v>26</v>
      </c>
      <c r="D18" s="42">
        <v>40</v>
      </c>
      <c r="E18" s="42">
        <v>44</v>
      </c>
      <c r="F18" s="43">
        <f t="shared" si="21"/>
        <v>-4</v>
      </c>
      <c r="G18" s="57">
        <f t="shared" si="22"/>
        <v>1.1000000000000001</v>
      </c>
      <c r="H18" s="50">
        <f>ROUNDUP(D18/8,0)</f>
        <v>5</v>
      </c>
      <c r="I18" s="51">
        <f>IF(H18&gt;0,IFERROR(J17+1,""),"")</f>
        <v>45030</v>
      </c>
      <c r="J18" s="40">
        <f t="shared" si="20"/>
        <v>45036</v>
      </c>
      <c r="K18" s="89">
        <v>0.3</v>
      </c>
      <c r="L18" s="89"/>
      <c r="M18" s="89"/>
      <c r="N18" s="22"/>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4"/>
    </row>
    <row r="19" spans="2:77" ht="16.8" outlineLevel="1" x14ac:dyDescent="0.25">
      <c r="B19" s="4"/>
      <c r="C19" s="36" t="s">
        <v>17</v>
      </c>
      <c r="D19" s="42">
        <v>16</v>
      </c>
      <c r="E19" s="42">
        <v>12</v>
      </c>
      <c r="F19" s="43">
        <f t="shared" si="21"/>
        <v>4</v>
      </c>
      <c r="G19" s="57">
        <f t="shared" si="22"/>
        <v>0.75</v>
      </c>
      <c r="H19" s="37">
        <f>ROUNDUP(D19/8,0)</f>
        <v>2</v>
      </c>
      <c r="I19" s="39">
        <f>IF(H19&gt;0,IFERROR(J18+1,""),"")</f>
        <v>45037</v>
      </c>
      <c r="J19" s="40">
        <f t="shared" si="20"/>
        <v>45040</v>
      </c>
      <c r="K19" s="88">
        <v>0.2</v>
      </c>
      <c r="L19" s="88"/>
      <c r="M19" s="88"/>
      <c r="N19" s="22"/>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4"/>
    </row>
    <row r="20" spans="2:77" ht="19.95" customHeight="1" x14ac:dyDescent="0.25">
      <c r="B20" s="4"/>
      <c r="C20" s="58" t="s">
        <v>18</v>
      </c>
      <c r="D20" s="59">
        <f>IF(SUM(D21:D23)&gt;0,SUM(D21:D23),"")</f>
        <v>112</v>
      </c>
      <c r="E20" s="59">
        <f>IF(SUM(E21:E23)&gt;0,SUM(E21:E23),"")</f>
        <v>114</v>
      </c>
      <c r="F20" s="59">
        <f>IF(SUM(F21:F23)&lt;&gt;0,SUM(F21:F23),"")</f>
        <v>-2</v>
      </c>
      <c r="G20" s="60">
        <f>IFERROR(E20/D20,"")</f>
        <v>1.0178571428571428</v>
      </c>
      <c r="H20" s="61"/>
      <c r="I20" s="62"/>
      <c r="J20" s="63"/>
      <c r="K20" s="66"/>
      <c r="L20" s="65"/>
      <c r="M20" s="65"/>
      <c r="N20" s="22"/>
      <c r="O20" s="47"/>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4"/>
    </row>
    <row r="21" spans="2:77" ht="16.8" outlineLevel="1" x14ac:dyDescent="0.25">
      <c r="B21" s="4"/>
      <c r="C21" s="36" t="s">
        <v>8</v>
      </c>
      <c r="D21" s="42">
        <v>24</v>
      </c>
      <c r="E21" s="42">
        <v>32</v>
      </c>
      <c r="F21" s="43">
        <f t="shared" si="21"/>
        <v>-8</v>
      </c>
      <c r="G21" s="57">
        <f>IFERROR(E21/D21,"")</f>
        <v>1.3333333333333333</v>
      </c>
      <c r="H21" s="37">
        <f>ROUNDUP(D21/8,0)</f>
        <v>3</v>
      </c>
      <c r="I21" s="39">
        <f>IF(H21&gt;0,IFERROR(J19+1,""),"")</f>
        <v>45041</v>
      </c>
      <c r="J21" s="40">
        <f t="shared" si="20"/>
        <v>45043</v>
      </c>
      <c r="K21" s="90">
        <v>0.3</v>
      </c>
      <c r="L21" s="89"/>
      <c r="M21" s="89"/>
      <c r="N21" s="22"/>
      <c r="O21" s="49"/>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4"/>
    </row>
    <row r="22" spans="2:77" ht="16.8" outlineLevel="1" x14ac:dyDescent="0.25">
      <c r="B22" s="4"/>
      <c r="C22" s="36" t="s">
        <v>9</v>
      </c>
      <c r="D22" s="42">
        <v>72</v>
      </c>
      <c r="E22" s="42">
        <v>68</v>
      </c>
      <c r="F22" s="43">
        <f t="shared" si="21"/>
        <v>4</v>
      </c>
      <c r="G22" s="57">
        <f t="shared" ref="G22:G23" si="23">IFERROR(E22/D22,"")</f>
        <v>0.94444444444444442</v>
      </c>
      <c r="H22" s="37">
        <f>ROUNDUP(D22/8,0)</f>
        <v>9</v>
      </c>
      <c r="I22" s="39">
        <f>IF(H22&gt;0,IFERROR(J21+1,""),"")</f>
        <v>45044</v>
      </c>
      <c r="J22" s="40">
        <f t="shared" si="20"/>
        <v>45056</v>
      </c>
      <c r="K22" s="89">
        <v>0.45</v>
      </c>
      <c r="L22" s="89"/>
      <c r="M22" s="89"/>
      <c r="N22" s="22"/>
      <c r="O22" s="48"/>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4"/>
    </row>
    <row r="23" spans="2:77" ht="16.8" outlineLevel="1" x14ac:dyDescent="0.25">
      <c r="B23" s="4"/>
      <c r="C23" s="36" t="s">
        <v>10</v>
      </c>
      <c r="D23" s="42">
        <v>16</v>
      </c>
      <c r="E23" s="42">
        <v>14</v>
      </c>
      <c r="F23" s="43">
        <f>IF(D23-E23&gt;0,D23-E23,"")</f>
        <v>2</v>
      </c>
      <c r="G23" s="57">
        <f t="shared" si="23"/>
        <v>0.875</v>
      </c>
      <c r="H23" s="37">
        <f>ROUNDUP(D23/8,0)</f>
        <v>2</v>
      </c>
      <c r="I23" s="39">
        <f>IF(H23&gt;0,IFERROR(J22+1,""),"")</f>
        <v>45057</v>
      </c>
      <c r="J23" s="40">
        <f t="shared" si="20"/>
        <v>45058</v>
      </c>
      <c r="K23" s="88">
        <v>0.9</v>
      </c>
      <c r="L23" s="88"/>
      <c r="M23" s="88"/>
      <c r="N23" s="22"/>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4"/>
    </row>
    <row r="24" spans="2:77" ht="19.95" customHeight="1" x14ac:dyDescent="0.25">
      <c r="B24" s="4"/>
      <c r="C24" s="58" t="s">
        <v>19</v>
      </c>
      <c r="D24" s="59">
        <f>IF(SUM(D25:D26)&gt;0,SUM(D25:D26),"")</f>
        <v>40</v>
      </c>
      <c r="E24" s="59">
        <f>IF(SUM(E25:E26)&gt;0,SUM(E25:E26),"")</f>
        <v>34</v>
      </c>
      <c r="F24" s="59">
        <f>IF(SUM(F25:F26)&lt;&gt;0,SUM(F25:F26),"")</f>
        <v>6</v>
      </c>
      <c r="G24" s="60">
        <f>IFERROR(E24/D24,"")</f>
        <v>0.85</v>
      </c>
      <c r="H24" s="61"/>
      <c r="I24" s="62"/>
      <c r="J24" s="63"/>
      <c r="K24" s="66"/>
      <c r="L24" s="65"/>
      <c r="M24" s="65"/>
      <c r="N24" s="22"/>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4"/>
    </row>
    <row r="25" spans="2:77" ht="16.8" outlineLevel="1" x14ac:dyDescent="0.25">
      <c r="B25" s="4"/>
      <c r="C25" s="36" t="s">
        <v>8</v>
      </c>
      <c r="D25" s="42">
        <v>16</v>
      </c>
      <c r="E25" s="42">
        <v>11</v>
      </c>
      <c r="F25" s="43">
        <f t="shared" ref="F25:F26" si="24">IF(E25&gt;0,D25-E25,"")</f>
        <v>5</v>
      </c>
      <c r="G25" s="57">
        <f>IFERROR(E25/D25,"")</f>
        <v>0.6875</v>
      </c>
      <c r="H25" s="50">
        <f>ROUNDUP(D25/8,0)</f>
        <v>2</v>
      </c>
      <c r="I25" s="51">
        <f>IF(H25&gt;0,IFERROR(J23+1,""),"")</f>
        <v>45059</v>
      </c>
      <c r="J25" s="40">
        <f t="shared" ref="J25:J26" si="25">IF(H25&gt;0,WORKDAY(I25,H25-1),"")</f>
        <v>45061</v>
      </c>
      <c r="K25" s="102">
        <v>0.1</v>
      </c>
      <c r="L25" s="102"/>
      <c r="M25" s="102"/>
      <c r="N25" s="22"/>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4"/>
    </row>
    <row r="26" spans="2:77" ht="16.8" outlineLevel="1" x14ac:dyDescent="0.25">
      <c r="B26" s="4"/>
      <c r="C26" s="36" t="s">
        <v>9</v>
      </c>
      <c r="D26" s="42">
        <v>24</v>
      </c>
      <c r="E26" s="42">
        <v>23</v>
      </c>
      <c r="F26" s="43">
        <f t="shared" si="24"/>
        <v>1</v>
      </c>
      <c r="G26" s="57">
        <f t="shared" ref="G26" si="26">IFERROR(E26/D26,"")</f>
        <v>0.95833333333333337</v>
      </c>
      <c r="H26" s="52">
        <f>ROUNDUP(D26/8,0)</f>
        <v>3</v>
      </c>
      <c r="I26" s="53">
        <f>IF(H26&gt;0,IFERROR(J25+1,""),"")</f>
        <v>45062</v>
      </c>
      <c r="J26" s="40">
        <f t="shared" si="25"/>
        <v>45064</v>
      </c>
      <c r="K26" s="89">
        <v>0.2</v>
      </c>
      <c r="L26" s="89"/>
      <c r="M26" s="89"/>
      <c r="N26" s="22"/>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4"/>
    </row>
    <row r="27" spans="2:77" ht="19.5" customHeight="1" x14ac:dyDescent="0.25">
      <c r="B27" s="4"/>
      <c r="C27" s="11"/>
      <c r="D27" s="12"/>
      <c r="E27" s="35"/>
      <c r="F27" s="35"/>
      <c r="G27" s="34"/>
      <c r="H27" s="78"/>
      <c r="I27" s="78"/>
      <c r="J27" s="79" t="str">
        <f t="shared" ref="J27" si="27">IF(H27&gt;0,WORKDAY(I27,H27),"")</f>
        <v/>
      </c>
      <c r="K27" s="80"/>
      <c r="L27" s="54"/>
      <c r="M27" s="12"/>
      <c r="N27" s="55"/>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4"/>
    </row>
    <row r="28" spans="2:77" ht="4.5" customHeight="1" x14ac:dyDescent="0.25"/>
    <row r="29" spans="2:77" s="73" customFormat="1" ht="28.2" customHeight="1" x14ac:dyDescent="0.25">
      <c r="B29" s="87" t="s">
        <v>20</v>
      </c>
      <c r="C29" s="87"/>
      <c r="D29" s="87"/>
      <c r="E29" s="87"/>
      <c r="F29" s="87"/>
      <c r="G29" s="87"/>
      <c r="H29" s="87"/>
      <c r="I29" s="87"/>
      <c r="J29" s="87"/>
      <c r="K29" s="87"/>
      <c r="L29" s="87"/>
      <c r="M29" s="87"/>
      <c r="N29" s="74"/>
      <c r="O29" s="96" t="s">
        <v>21</v>
      </c>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75"/>
      <c r="AZ29" s="75"/>
      <c r="BA29" s="75"/>
      <c r="BB29" s="75"/>
      <c r="BC29" s="75"/>
      <c r="BD29" s="75"/>
      <c r="BE29" s="75"/>
      <c r="BY29" s="76"/>
    </row>
    <row r="30" spans="2:77" s="67" customFormat="1" ht="13.95" hidden="1" customHeight="1" x14ac:dyDescent="0.25">
      <c r="D30" s="72"/>
      <c r="E30" s="72"/>
      <c r="F30" s="72"/>
      <c r="G30" s="72"/>
      <c r="H30" s="72"/>
      <c r="I30" s="72"/>
      <c r="J30" s="72"/>
      <c r="K30" s="72"/>
      <c r="L30" s="72"/>
      <c r="M30" s="72"/>
      <c r="N30" s="72"/>
      <c r="O30" s="72"/>
      <c r="P30" s="97" t="s">
        <v>22</v>
      </c>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72"/>
      <c r="AY30" s="72"/>
      <c r="AZ30" s="72"/>
      <c r="BY30" s="69"/>
    </row>
    <row r="31" spans="2:77" s="67" customFormat="1" ht="21.6" customHeight="1" x14ac:dyDescent="0.25">
      <c r="B31" s="70"/>
      <c r="C31" s="71"/>
      <c r="D31" s="71"/>
      <c r="E31" s="68"/>
      <c r="F31" s="68"/>
      <c r="G31" s="68"/>
      <c r="H31" s="68"/>
      <c r="I31" s="68"/>
      <c r="J31" s="68"/>
      <c r="K31" s="68"/>
      <c r="L31" s="68"/>
      <c r="M31" s="68"/>
      <c r="N31" s="68"/>
      <c r="O31" s="6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BY31" s="69"/>
    </row>
    <row r="32" spans="2:77" s="67" customFormat="1" ht="7.95" customHeight="1" x14ac:dyDescent="0.25">
      <c r="B32" s="70"/>
      <c r="C32" s="71"/>
      <c r="D32" s="71"/>
      <c r="E32" s="68"/>
      <c r="F32" s="68"/>
      <c r="G32" s="68"/>
      <c r="H32" s="68"/>
      <c r="I32" s="68"/>
      <c r="J32" s="68"/>
      <c r="K32" s="68"/>
      <c r="L32" s="68"/>
      <c r="M32" s="68"/>
      <c r="N32" s="68"/>
      <c r="O32" s="6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BY32" s="69"/>
    </row>
    <row r="33" spans="2:77" s="67" customFormat="1" ht="12" customHeight="1" x14ac:dyDescent="0.25">
      <c r="B33" s="70"/>
      <c r="C33" s="71"/>
      <c r="D33" s="71"/>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BY33" s="69"/>
    </row>
    <row r="34" spans="2:77" s="67" customFormat="1" ht="16.2" x14ac:dyDescent="0.25">
      <c r="B34" s="70"/>
      <c r="C34" s="71"/>
      <c r="D34" s="71"/>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BY34" s="69"/>
    </row>
    <row r="35" spans="2:77" s="67" customFormat="1" ht="16.2" x14ac:dyDescent="0.25">
      <c r="B35" s="70"/>
      <c r="C35" s="71"/>
      <c r="D35" s="71"/>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BY35" s="69"/>
    </row>
    <row r="36" spans="2:77" s="67" customFormat="1" ht="16.2" x14ac:dyDescent="0.25">
      <c r="B36" s="70"/>
      <c r="C36" s="71"/>
      <c r="D36" s="71"/>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BY36" s="69"/>
    </row>
    <row r="37" spans="2:77" s="67" customFormat="1" ht="8.4" customHeight="1" x14ac:dyDescent="0.25">
      <c r="B37" s="70"/>
      <c r="C37" s="71"/>
      <c r="D37" s="71"/>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BY37" s="69"/>
    </row>
    <row r="38" spans="2:77" s="67" customFormat="1" ht="16.2" x14ac:dyDescent="0.25">
      <c r="B38" s="70"/>
      <c r="C38" s="71"/>
      <c r="D38" s="71"/>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BY38" s="69"/>
    </row>
    <row r="39" spans="2:77" s="67" customFormat="1" ht="16.2" x14ac:dyDescent="0.25">
      <c r="B39" s="70"/>
      <c r="C39" s="71"/>
      <c r="D39" s="71"/>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BY39" s="69"/>
    </row>
    <row r="40" spans="2:77" s="67" customFormat="1" ht="16.2" x14ac:dyDescent="0.25">
      <c r="B40" s="70"/>
      <c r="C40" s="71"/>
      <c r="D40" s="71"/>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BY40" s="69"/>
    </row>
    <row r="41" spans="2:77" s="67" customFormat="1" ht="16.2" x14ac:dyDescent="0.25">
      <c r="B41" s="70"/>
      <c r="C41" s="71"/>
      <c r="D41" s="71"/>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BY41" s="69"/>
    </row>
    <row r="42" spans="2:77" s="67" customFormat="1" ht="16.2" x14ac:dyDescent="0.25">
      <c r="B42" s="70"/>
      <c r="C42" s="71"/>
      <c r="D42" s="71"/>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BY42" s="69"/>
    </row>
    <row r="43" spans="2:77" s="67" customFormat="1" ht="16.2" x14ac:dyDescent="0.25">
      <c r="B43" s="70"/>
      <c r="C43" s="71"/>
      <c r="D43" s="71"/>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BY43" s="69"/>
    </row>
    <row r="44" spans="2:77" s="67" customFormat="1" ht="16.2" x14ac:dyDescent="0.25">
      <c r="B44" s="70"/>
      <c r="C44" s="71"/>
      <c r="D44" s="71"/>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BY44" s="69"/>
    </row>
    <row r="45" spans="2:77" s="67" customFormat="1" ht="16.2" x14ac:dyDescent="0.25">
      <c r="B45" s="70"/>
      <c r="C45" s="71"/>
      <c r="D45" s="71"/>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BY45" s="69"/>
    </row>
    <row r="46" spans="2:77" s="67" customFormat="1" ht="16.2" x14ac:dyDescent="0.25">
      <c r="B46" s="70"/>
      <c r="C46" s="71"/>
      <c r="D46" s="71"/>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BY46" s="69"/>
    </row>
    <row r="47" spans="2:77" s="67" customFormat="1" ht="16.2" x14ac:dyDescent="0.25">
      <c r="B47" s="70"/>
      <c r="C47" s="71"/>
      <c r="D47" s="71"/>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BY47" s="69"/>
    </row>
    <row r="48" spans="2:77" s="67" customFormat="1" ht="16.2" x14ac:dyDescent="0.25">
      <c r="B48" s="70"/>
      <c r="C48" s="71"/>
      <c r="D48" s="71"/>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BY48" s="69"/>
    </row>
    <row r="49" spans="2:77" s="67" customFormat="1" ht="50.4" customHeight="1" x14ac:dyDescent="0.25">
      <c r="B49" s="70"/>
      <c r="C49" s="71"/>
      <c r="D49" s="71"/>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BY49" s="69"/>
    </row>
    <row r="50" spans="2:77" s="67" customFormat="1" ht="16.2" x14ac:dyDescent="0.25">
      <c r="B50" s="70"/>
      <c r="C50" s="71"/>
      <c r="D50" s="71"/>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BY50" s="69"/>
    </row>
    <row r="51" spans="2:77" s="67" customFormat="1" ht="16.2" x14ac:dyDescent="0.25">
      <c r="B51" s="70"/>
      <c r="C51" s="71"/>
      <c r="D51" s="71"/>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BY51" s="69"/>
    </row>
    <row r="52" spans="2:77" s="67" customFormat="1" ht="16.2" x14ac:dyDescent="0.25">
      <c r="B52" s="70"/>
      <c r="C52" s="71"/>
      <c r="D52" s="71"/>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BY52" s="69"/>
    </row>
    <row r="53" spans="2:77" s="67" customFormat="1" ht="16.2" x14ac:dyDescent="0.25">
      <c r="B53" s="70"/>
      <c r="C53" s="71"/>
      <c r="D53" s="71"/>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BY53" s="69"/>
    </row>
    <row r="54" spans="2:77" s="67" customFormat="1" ht="16.2" x14ac:dyDescent="0.25">
      <c r="B54" s="70"/>
      <c r="C54" s="71"/>
      <c r="D54" s="71"/>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BY54" s="69"/>
    </row>
    <row r="55" spans="2:77" s="67" customFormat="1" ht="16.2" x14ac:dyDescent="0.25">
      <c r="B55" s="70"/>
      <c r="C55" s="71"/>
      <c r="D55" s="71"/>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BY55" s="69"/>
    </row>
    <row r="56" spans="2:77" s="67" customFormat="1" ht="16.2" x14ac:dyDescent="0.25">
      <c r="B56" s="70"/>
      <c r="C56" s="71"/>
      <c r="D56" s="71"/>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BY56" s="69"/>
    </row>
    <row r="57" spans="2:77" s="67" customFormat="1" ht="16.2" x14ac:dyDescent="0.25">
      <c r="B57" s="70"/>
      <c r="C57" s="71"/>
      <c r="D57" s="71"/>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BY57" s="69"/>
    </row>
  </sheetData>
  <sheetProtection formatCells="0" formatColumns="0" formatRows="0" insertRows="0" deleteRows="0"/>
  <mergeCells count="29">
    <mergeCell ref="C9:D9"/>
    <mergeCell ref="F9:H9"/>
    <mergeCell ref="K25:M25"/>
    <mergeCell ref="K26:M26"/>
    <mergeCell ref="F6:K6"/>
    <mergeCell ref="K23:M23"/>
    <mergeCell ref="O29:AX29"/>
    <mergeCell ref="P30:AW32"/>
    <mergeCell ref="AN5:AR7"/>
    <mergeCell ref="AS5:AW7"/>
    <mergeCell ref="K8:M8"/>
    <mergeCell ref="K12:M12"/>
    <mergeCell ref="K13:M13"/>
    <mergeCell ref="K14:M14"/>
    <mergeCell ref="K16:M16"/>
    <mergeCell ref="C3:K4"/>
    <mergeCell ref="AK3:AW3"/>
    <mergeCell ref="O5:S7"/>
    <mergeCell ref="T5:X7"/>
    <mergeCell ref="Y5:AC7"/>
    <mergeCell ref="AD5:AH7"/>
    <mergeCell ref="AI5:AM7"/>
    <mergeCell ref="D6:E6"/>
    <mergeCell ref="B29:M29"/>
    <mergeCell ref="K19:M19"/>
    <mergeCell ref="K17:M17"/>
    <mergeCell ref="K18:M18"/>
    <mergeCell ref="K21:M21"/>
    <mergeCell ref="K22:M22"/>
  </mergeCells>
  <phoneticPr fontId="2" type="noConversion"/>
  <conditionalFormatting sqref="O8:AW8">
    <cfRule type="expression" dxfId="7" priority="145">
      <formula>$O$8=TODAY()</formula>
    </cfRule>
  </conditionalFormatting>
  <conditionalFormatting sqref="O11:AW27">
    <cfRule type="expression" dxfId="6" priority="80">
      <formula>AND(NOT(ISBLANK($I11)),$I11&lt;=O$8,$J11&gt;=O$8)</formula>
    </cfRule>
  </conditionalFormatting>
  <conditionalFormatting sqref="K12:M26">
    <cfRule type="dataBar" priority="21">
      <dataBar>
        <cfvo type="num" val="0"/>
        <cfvo type="num" val="1"/>
        <color theme="9" tint="-0.249977111117893"/>
      </dataBar>
      <extLst>
        <ext xmlns:x14="http://schemas.microsoft.com/office/spreadsheetml/2009/9/main" uri="{B025F937-C7B1-47D3-B67F-A62EFF666E3E}">
          <x14:id>{9D569D85-1CA3-4B12-AD21-51FD6A251753}</x14:id>
        </ext>
      </extLst>
    </cfRule>
  </conditionalFormatting>
  <conditionalFormatting sqref="F21:F23 F25:F27 F10:F19">
    <cfRule type="expression" dxfId="5" priority="8">
      <formula>$F10&lt;0</formula>
    </cfRule>
  </conditionalFormatting>
  <conditionalFormatting sqref="G21:G23 G25:G27 G10:G19">
    <cfRule type="expression" dxfId="4" priority="7">
      <formula>$G10&gt;1</formula>
    </cfRule>
  </conditionalFormatting>
  <conditionalFormatting sqref="F20">
    <cfRule type="expression" dxfId="3" priority="5">
      <formula>$F20&lt;0</formula>
    </cfRule>
  </conditionalFormatting>
  <conditionalFormatting sqref="G20">
    <cfRule type="expression" dxfId="2" priority="4">
      <formula>$G20&gt;1</formula>
    </cfRule>
  </conditionalFormatting>
  <conditionalFormatting sqref="F24">
    <cfRule type="expression" dxfId="1" priority="2">
      <formula>$F24&lt;0</formula>
    </cfRule>
  </conditionalFormatting>
  <conditionalFormatting sqref="G24">
    <cfRule type="expression" dxfId="0" priority="1">
      <formula>$G24&gt;1</formula>
    </cfRule>
  </conditionalFormatting>
  <dataValidations count="1">
    <dataValidation type="list" allowBlank="1" showInputMessage="1" showErrorMessage="1" sqref="H11:J11" xr:uid="{00000000-0002-0000-0000-000000000000}">
      <formula1>"Red, Yellow,Green"</formula1>
    </dataValidation>
  </dataValidations>
  <hyperlinks>
    <hyperlink ref="P30" r:id="rId1" xr:uid="{00000000-0004-0000-0000-000000000000}"/>
    <hyperlink ref="O29:AW29" r:id="rId2" display="Instantly turn Excel data into PowerPoint slides with the Office Timeline add-in for PowerPoint." xr:uid="{00000000-0004-0000-0000-000001000000}"/>
    <hyperlink ref="P30:AW32" r:id="rId3" display="www.officetimeline.com" xr:uid="{00000000-0004-0000-0000-000003000000}"/>
    <hyperlink ref="B29:L29" r:id="rId4" display="Make beautiful timelines in PowerPoint for important meetings." xr:uid="{00000000-0004-0000-0000-000002000000}"/>
  </hyperlinks>
  <pageMargins left="0.25" right="0.25" top="0.5" bottom="0.5" header="0.5" footer="0.25"/>
  <pageSetup scale="61" fitToHeight="0" orientation="landscape" r:id="rId5"/>
  <headerFooter alignWithMargins="0"/>
  <ignoredErrors>
    <ignoredError sqref="F15 F20" formula="1"/>
  </ignoredErrors>
  <drawing r:id="rId6"/>
  <extLst>
    <ext xmlns:x14="http://schemas.microsoft.com/office/spreadsheetml/2009/9/main" uri="{78C0D931-6437-407d-A8EE-F0AAD7539E65}">
      <x14:conditionalFormattings>
        <x14:conditionalFormatting xmlns:xm="http://schemas.microsoft.com/office/excel/2006/main">
          <x14:cfRule type="dataBar" id="{9D569D85-1CA3-4B12-AD21-51FD6A251753}">
            <x14:dataBar minLength="0" maxLength="100" gradient="0" direction="leftToRight">
              <x14:cfvo type="num">
                <xm:f>0</xm:f>
              </x14:cfvo>
              <x14:cfvo type="num">
                <xm:f>1</xm:f>
              </x14:cfvo>
              <x14:negativeFillColor rgb="FFFF0000"/>
              <x14:axisColor rgb="FF000000"/>
            </x14:dataBar>
          </x14:cfRule>
          <xm:sqref>K12:M26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T32" sqref="T32"/>
    </sheetView>
  </sheetViews>
  <sheetFormatPr defaultColWidth="9.109375" defaultRowHeight="13.2" x14ac:dyDescent="0.25"/>
  <cols>
    <col min="1" max="16384" width="9.109375" style="77"/>
  </cols>
  <sheetData/>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Project Schedule Template</vt:lpstr>
      <vt:lpstr>Project Schedule Instructions</vt:lpstr>
      <vt:lpstr>'Excel Project Schedule Template'!prevWBS</vt:lpstr>
      <vt:lpstr>'Excel Project Schedule Template'!Print_Area</vt:lpstr>
      <vt:lpstr>'Excel Project Schedule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2018-07-12T13:27:58Z</dcterms:created>
  <dcterms:modified xsi:type="dcterms:W3CDTF">2022-11-24T21:27:39Z</dcterms:modified>
</cp:coreProperties>
</file>